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any.javier\Desktop\"/>
    </mc:Choice>
  </mc:AlternateContent>
  <xr:revisionPtr revIDLastSave="0" documentId="8_{E78E2285-AD1A-4DD7-98D2-97975529A163}" xr6:coauthVersionLast="47" xr6:coauthVersionMax="47" xr10:uidLastSave="{00000000-0000-0000-0000-000000000000}"/>
  <bookViews>
    <workbookView xWindow="-120" yWindow="-120" windowWidth="29040" windowHeight="1584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4" i="1"/>
  <c r="I29" i="1"/>
  <c r="I30" i="1"/>
  <c r="I31" i="1"/>
  <c r="I25" i="1"/>
  <c r="J30" i="1"/>
  <c r="J31" i="1"/>
  <c r="J29" i="1"/>
</calcChain>
</file>

<file path=xl/sharedStrings.xml><?xml version="1.0" encoding="utf-8"?>
<sst xmlns="http://schemas.openxmlformats.org/spreadsheetml/2006/main" count="99" uniqueCount="91">
  <si>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</si>
  <si>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</si>
  <si>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</si>
  <si>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</si>
  <si>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</si>
  <si>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</si>
  <si>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</si>
  <si>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</si>
  <si>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</si>
  <si>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</si>
  <si>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</si>
  <si>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</si>
  <si>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</si>
  <si>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</si>
  <si>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</si>
  <si>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</si>
  <si>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</si>
  <si>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</si>
  <si>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</si>
  <si>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</si>
  <si>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</si>
  <si>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</si>
  <si>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</si>
  <si>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</si>
  <si>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</si>
  <si>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</si>
  <si>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</si>
  <si>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</si>
  <si>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</si>
  <si>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</si>
  <si>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</si>
  <si>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</si>
  <si>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</si>
  <si>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</si>
  <si>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</si>
  <si>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</si>
  <si>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</si>
  <si>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</si>
  <si>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</si>
  <si>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</si>
  <si>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</si>
  <si>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</si>
  <si>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</si>
  <si>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</si>
  <si>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Informe de Evaluación Trimestral de las Metas Físicas-Financieras</t>
  </si>
  <si>
    <t>El programa consiste en establecer un régimen de defensa de los derechos de los consumidores y usuarios que garanticen la equidad y la seguridad jurídica en las actividades que involucren los proveedores y  consumidores de bienes y servicios a nivel nacional e internacional.</t>
  </si>
  <si>
    <t>Consumidores y usuarios de bienes y servicios.</t>
  </si>
  <si>
    <t>6693-Establecimientos nacionales inspeccionados bajo las normativas nacionales</t>
  </si>
  <si>
    <t>6694-Consumidores reciben asistencia por reclamaciones de consumo</t>
  </si>
  <si>
    <t>6695-Ciudadanos y proveedores reciben acciones formativas en protección de derechos al consumidor y buenas prácticas comerciales</t>
  </si>
  <si>
    <t>Cantidad de
establecimientos
inspeccionados</t>
  </si>
  <si>
    <t>Porcentaje de
reclamaciones
de protección al
consumidor
trabajadas</t>
  </si>
  <si>
    <t>Cantidad de
participantes</t>
  </si>
  <si>
    <t>Realización de inspecciones a establecimientos nacionales, para garantizar el derecho de disponer de bienes y servicios de calidad a los consumidores.</t>
  </si>
  <si>
    <t>3.3.1</t>
  </si>
  <si>
    <t>Realizado por:</t>
  </si>
  <si>
    <t>Validado por:</t>
  </si>
  <si>
    <t xml:space="preserve">Aprobado por: </t>
  </si>
  <si>
    <t>Eddy Alcántara</t>
  </si>
  <si>
    <t>Director Ejecutivo</t>
  </si>
  <si>
    <t xml:space="preserve">                </t>
  </si>
  <si>
    <t xml:space="preserve">Encargada Financiero </t>
  </si>
  <si>
    <t>Katy Tavarez</t>
  </si>
  <si>
    <t>Aumentar la defensa y protección de los consumidores mayores de 18 años, medido como el nivel porcentual de percepción en la protección de los derechos del consumidor, de 62% en el año 2017 a 75% en el año 2023.</t>
  </si>
  <si>
    <t xml:space="preserve"> Presupuesto Anual 2023</t>
  </si>
  <si>
    <t>Para asegurar la cobertura de la inspección a nivel nacional, se programaron establecimientos anual 12,073. De estas, al  tercer trimestre 2023 la meta fue de 2,414.60 y se ejecutaron 4,329, representando un cumplimiento de 179% de la meta programada. Con relación a la meta financiera, los resultados muestran un cumplimiento del 84.09%, al ejecutar RD$ 7,095,006.67 de los RD$ 8,437,616.00  programados.</t>
  </si>
  <si>
    <t>Programación Trimestral (Julio - Septiembre)</t>
  </si>
  <si>
    <t>Ejecución Trimestral (Julio - Septiembre)</t>
  </si>
  <si>
    <t>Analizar y aprobar la planificación anual institucional en torno a las estrategias de las nuevas autoridades.</t>
  </si>
  <si>
    <t>16/10/2023</t>
  </si>
  <si>
    <t>I - Información Institucional</t>
  </si>
  <si>
    <t>5161-INSTITUTO DE PROTECCIÓN DE LOS DERECHOS DEL CONSUMIDOR</t>
  </si>
  <si>
    <t>01-INSTITUTO NACIONAL DE PROTECCIÓN DE LOS DERECHOS DEL CONSUMIDOR</t>
  </si>
  <si>
    <t>0001-INSTITUTO NACIONAL DE PROTECCIÓN DE LOS DERECHOS DEL CONSUMIDOR</t>
  </si>
  <si>
    <t>Proteger a los consumidores y usuarios de bienes y servicios, mediante la aplicación de las normas jurídicas establecidas.</t>
  </si>
  <si>
    <t>Ser reconocida, a nivel nacional e internacional, por su efectiva labor en la protección de los consumidores y usuarios de bienes y servicios, promoviendo el consumo sustentable e inteligente.</t>
  </si>
  <si>
    <t>IV.I - Desempeño Financiero</t>
  </si>
  <si>
    <t>Repeción de reclamaciones del consumidor ante algún bien o servicio que presenten inconformidad, con el fin de realizar conciliaciones entre ambas partes.</t>
  </si>
  <si>
    <t>6693-Establecimientos nacionales inspeccionados bajo las normativas nacionales.</t>
  </si>
  <si>
    <t>6694-Consumidores reciben asistencia por reclamaciones de consumo.</t>
  </si>
  <si>
    <t>Para asegurar la respuesta oportuna a los reclamos de los consumidores, se programó un porcentaje de casos trabajados de un 420% anual. Para el tercer trimestre 2023, la meta fue de un 105% y se ejecutó 80%, representando un cumplimiento de 76% de la meta programada. Con relación a la meta financiera, los resultados demuestran un cumplimiento de 70.45% al ejecutar RD$ 2,645,487.57 de RD$ 3,755,388.75 programados.</t>
  </si>
  <si>
    <t>En cuanto a la meta física podemos ver un breve descenso comparado con el trimestre anterior debido a la implementación de un nuevo sistema de reclamaciones PAC, Lo cual todavía esta proceso de modificaciones. En cuanto a meta financiera, el desvió se debe a acciones que quedaron pendientes por ejecutar en el trimestre anterior, como es el pago de incentivo por rendimiento del MAP que estaba estipulado en el presupuesto para septiembre 2023. Ver pago realizado en Octubre 2023.</t>
  </si>
  <si>
    <t>6695-Ciudadanos y proveedores reciben acciones formativas en protección de derechos al consumidor y buenas prácticas comerciales.</t>
  </si>
  <si>
    <t>Capacitaciones de acciones formativas en protección de los derechos al consumidor y buenas prácticas comerciales para consumidores y proveedores.</t>
  </si>
  <si>
    <t>Accionado de forma preventiva, la institución realiza acciones formativas dirigidas a proveedores y consumidores en torno a sus deberes y derechos relativos a la protección de los derechos del consumidor. Al tercer trimestre 2023 la meta fue de 3,750 y se ejecutaron 4,937, representando un cumplimiento de 132% de la meta programada. Con relación a la meta financiera, los resultados muestran un cumplimiento del 95.96%, al ejecutar RD$ 6,493.126.40  de los RD$ 6,766,841.00 programados.</t>
  </si>
  <si>
    <t>La meta fue lograda por la implementación del Plan Nacional de Etiquetado, por ende, incrementaron las capacitaciones, tanto proveedores como consumidores. En cuanto a meta financiera el desvió se debe a acciones que quedaron pendientes por ejecutar en el trimestre anterior, como es el pago de incentivo por rendimiento del MAP que estaba estipulado en el presupuesto para septiembre 2023. Ver pago realizado en Octubre 2023.</t>
  </si>
  <si>
    <t xml:space="preserve">VI. I - De acuerdo a los eventos presentados durante la ejecución del producto, ¿Qué aspecto puede mejorarse? </t>
  </si>
  <si>
    <t>Maritza Araujo</t>
  </si>
  <si>
    <t>Directora Planificación y Desarrollo</t>
  </si>
  <si>
    <t>11 - Defensa y protección a los derechos del consumidor.</t>
  </si>
  <si>
    <t>La meta fue lograda por la implementación del plan piloto del proyecto nacional de etiquetado, por ende, se realizaron más inspecciones. En cuanto a meta financiera el desvió se debe a acciones que quedaron pendientes por ejecutar en el trimestre anterior, como es el pago de incentivo por rendimiento del MAP que estaba estipulado en el presupuesto para septiembre 2023. Ver pago realizado en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</si>
</sst>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00%"/>
    <numFmt numFmtId="168" formatCode="[$-10409]#,##0.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alibri Light"/>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16" xfId="0" applyFont="1" applyBorder="1" applyAlignment="1">
      <alignment vertical="center"/>
    </xf>
    <xf numFmtId="0" fontId="0" fillId="0" borderId="16" xfId="0" applyBorder="1"/>
    <xf numFmtId="0" fontId="10" fillId="0" borderId="0" xfId="0" applyFont="1" applyProtection="1">
      <protection locked="0"/>
    </xf>
    <xf numFmtId="0" fontId="9" fillId="0" borderId="16" xfId="0" applyFont="1" applyBorder="1" applyAlignment="1">
      <alignment vertical="center" wrapText="1"/>
    </xf>
    <xf numFmtId="0" fontId="14" fillId="7" borderId="28" xfId="0" applyFont="1" applyFill="1" applyBorder="1" applyAlignment="1">
      <alignment horizontal="center" vertical="center" wrapText="1" readingOrder="1"/>
    </xf>
    <xf numFmtId="0" fontId="14" fillId="7" borderId="29" xfId="0" applyFont="1" applyFill="1" applyBorder="1" applyAlignment="1">
      <alignment horizontal="center" vertical="center" wrapText="1" readingOrder="1"/>
    </xf>
    <xf numFmtId="0" fontId="14" fillId="7" borderId="30" xfId="0" applyFont="1" applyFill="1" applyBorder="1" applyAlignment="1">
      <alignment horizontal="center" vertical="center" wrapText="1" readingOrder="1"/>
    </xf>
    <xf numFmtId="0" fontId="15" fillId="0" borderId="26" xfId="0" applyFont="1" applyBorder="1" applyAlignment="1" applyProtection="1">
      <alignment vertical="top" wrapText="1"/>
      <protection locked="0"/>
    </xf>
    <xf numFmtId="0" fontId="15" fillId="0" borderId="31" xfId="0" applyFont="1" applyBorder="1" applyAlignment="1" applyProtection="1">
      <alignment vertical="top" wrapText="1"/>
      <protection locked="0"/>
    </xf>
    <xf numFmtId="0" fontId="9" fillId="0" borderId="16" xfId="0" applyFont="1" applyBorder="1" applyAlignment="1" applyProtection="1">
      <alignment vertical="center" wrapText="1"/>
      <protection locked="0"/>
    </xf>
    <xf numFmtId="0" fontId="3" fillId="8" borderId="4" xfId="0" applyFont="1" applyFill="1" applyBorder="1" applyAlignment="1">
      <alignment vertical="top" wrapText="1"/>
    </xf>
    <xf numFmtId="0" fontId="3" fillId="8" borderId="8" xfId="0" applyFont="1" applyFill="1" applyBorder="1" applyAlignment="1">
      <alignment vertical="top" wrapText="1"/>
    </xf>
    <xf numFmtId="0" fontId="2" fillId="0" borderId="16" xfId="0" applyFont="1" applyBorder="1"/>
    <xf numFmtId="0" fontId="20" fillId="0" borderId="0" xfId="0" applyFont="1" applyAlignment="1" applyProtection="1">
      <alignment horizontal="left" vertical="center" wrapText="1"/>
      <protection locked="0"/>
    </xf>
    <xf numFmtId="0" fontId="22" fillId="0" borderId="0" xfId="0" applyFont="1" applyAlignment="1">
      <alignment wrapText="1"/>
    </xf>
    <xf numFmtId="0" fontId="9" fillId="0" borderId="36"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2" fillId="0" borderId="0" xfId="0" applyFont="1"/>
    <xf numFmtId="0" fontId="10" fillId="0" borderId="0" xfId="0" applyFont="1"/>
    <xf numFmtId="165" fontId="15" fillId="0" borderId="26" xfId="0" applyNumberFormat="1" applyFont="1" applyBorder="1" applyAlignment="1" applyProtection="1">
      <alignment horizontal="center" vertical="center" wrapText="1" readingOrder="1"/>
      <protection locked="0"/>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67" fontId="15" fillId="0" borderId="24" xfId="0" applyNumberFormat="1" applyFont="1" applyBorder="1" applyAlignment="1" applyProtection="1">
      <alignment horizontal="center" vertical="center" wrapText="1" readingOrder="1"/>
      <protection locked="0"/>
    </xf>
    <xf numFmtId="165" fontId="15" fillId="0" borderId="31" xfId="0" applyNumberFormat="1" applyFont="1" applyBorder="1" applyAlignment="1" applyProtection="1">
      <alignment horizontal="center" vertical="center" wrapText="1" readingOrder="1"/>
      <protection locked="0"/>
    </xf>
    <xf numFmtId="166" fontId="15" fillId="0" borderId="31" xfId="0" applyNumberFormat="1" applyFont="1" applyBorder="1" applyAlignment="1" applyProtection="1">
      <alignment horizontal="center" vertical="center" wrapText="1" readingOrder="1"/>
      <protection locked="0"/>
    </xf>
    <xf numFmtId="165" fontId="15" fillId="0" borderId="31" xfId="0" applyNumberFormat="1" applyFont="1" applyBorder="1" applyAlignment="1" applyProtection="1">
      <alignment horizontal="center" vertical="center" wrapText="1"/>
      <protection locked="0"/>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9" fontId="15" fillId="0" borderId="26" xfId="2" applyFont="1" applyFill="1" applyBorder="1" applyAlignment="1" applyProtection="1">
      <alignment horizontal="center" vertical="center" wrapText="1" readingOrder="1"/>
      <protection locked="0"/>
    </xf>
    <xf numFmtId="0" fontId="22" fillId="0" borderId="0" xfId="0" applyFont="1" applyAlignment="1">
      <alignment vertical="center" wrapText="1"/>
    </xf>
    <xf numFmtId="168" fontId="15" fillId="0" borderId="26" xfId="0" applyNumberFormat="1" applyFont="1" applyBorder="1" applyAlignment="1" applyProtection="1">
      <alignment horizontal="center" vertical="center" wrapText="1" readingOrder="1"/>
      <protection locked="0"/>
    </xf>
    <xf numFmtId="0" fontId="19" fillId="0" borderId="18" xfId="0" applyFont="1" applyBorder="1" applyAlignment="1">
      <alignment horizontal="center" vertical="center" wrapText="1"/>
    </xf>
    <xf numFmtId="0" fontId="19" fillId="0" borderId="18" xfId="0" applyFont="1" applyBorder="1" applyAlignment="1">
      <alignment horizontal="center" vertical="center"/>
    </xf>
    <xf numFmtId="0" fontId="19" fillId="0" borderId="18" xfId="0" applyFont="1" applyBorder="1" applyAlignment="1" applyProtection="1">
      <alignment horizontal="center" vertical="center" wrapText="1"/>
      <protection locked="0"/>
    </xf>
    <xf numFmtId="0" fontId="3" fillId="8" borderId="39" xfId="0" applyFont="1" applyFill="1" applyBorder="1" applyAlignment="1">
      <alignment vertical="top" wrapText="1"/>
    </xf>
    <xf numFmtId="0" fontId="9" fillId="0" borderId="32" xfId="0" applyFont="1" applyBorder="1" applyAlignment="1">
      <alignment vertical="center" wrapText="1"/>
    </xf>
    <xf numFmtId="0" fontId="7" fillId="4" borderId="16" xfId="0" applyFont="1" applyFill="1" applyBorder="1" applyAlignment="1">
      <alignment horizontal="left" vertical="center"/>
    </xf>
    <xf numFmtId="0" fontId="7" fillId="4" borderId="0" xfId="0" applyFont="1" applyFill="1" applyAlignment="1">
      <alignment horizontal="left" vertical="center"/>
    </xf>
    <xf numFmtId="0" fontId="7" fillId="4" borderId="17" xfId="0" applyFont="1" applyFill="1" applyBorder="1" applyAlignment="1">
      <alignment horizontal="left" vertical="center"/>
    </xf>
    <xf numFmtId="0" fontId="8" fillId="5" borderId="16"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7" xfId="0" applyFont="1" applyFill="1" applyBorder="1" applyAlignment="1">
      <alignment horizontal="left" vertical="center" wrapText="1"/>
    </xf>
    <xf numFmtId="0" fontId="20" fillId="0" borderId="32"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17" fillId="0" borderId="0" xfId="0" applyFont="1" applyAlignment="1">
      <alignment horizontal="left" vertical="center" wrapText="1"/>
    </xf>
    <xf numFmtId="49" fontId="19" fillId="0" borderId="18" xfId="0" quotePrefix="1" applyNumberFormat="1" applyFont="1" applyBorder="1" applyAlignment="1" applyProtection="1">
      <alignment horizontal="left" vertical="center" wrapText="1"/>
      <protection locked="0"/>
    </xf>
    <xf numFmtId="49" fontId="19" fillId="0" borderId="19" xfId="0" quotePrefix="1" applyNumberFormat="1" applyFont="1" applyBorder="1" applyAlignment="1" applyProtection="1">
      <alignment horizontal="left" vertical="center" wrapText="1"/>
      <protection locked="0"/>
    </xf>
    <xf numFmtId="49" fontId="19" fillId="0" borderId="20" xfId="0" quotePrefix="1" applyNumberFormat="1" applyFont="1" applyBorder="1" applyAlignment="1" applyProtection="1">
      <alignment horizontal="left" vertical="center" wrapText="1"/>
      <protection locked="0"/>
    </xf>
    <xf numFmtId="0" fontId="8" fillId="5" borderId="16"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20" fillId="0" borderId="37"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39" fontId="10" fillId="0" borderId="22" xfId="1" applyNumberFormat="1" applyFont="1" applyFill="1" applyBorder="1" applyAlignment="1" applyProtection="1">
      <alignment horizontal="center" vertical="center" wrapText="1" readingOrder="1"/>
      <protection locked="0"/>
    </xf>
    <xf numFmtId="39" fontId="10" fillId="0" borderId="23" xfId="1" applyNumberFormat="1" applyFont="1" applyFill="1" applyBorder="1" applyAlignment="1" applyProtection="1">
      <alignment horizontal="center" vertical="center" wrapText="1" readingOrder="1"/>
      <protection locked="0"/>
    </xf>
    <xf numFmtId="10" fontId="10" fillId="0" borderId="24" xfId="2" applyNumberFormat="1" applyFont="1" applyFill="1" applyBorder="1" applyAlignment="1" applyProtection="1">
      <alignment horizontal="center" vertical="center" wrapText="1" readingOrder="1"/>
    </xf>
    <xf numFmtId="10" fontId="10" fillId="0" borderId="25" xfId="2" applyNumberFormat="1" applyFont="1" applyFill="1" applyBorder="1" applyAlignment="1" applyProtection="1">
      <alignment horizontal="center" vertical="center" wrapText="1" readingOrder="1"/>
    </xf>
    <xf numFmtId="0" fontId="13" fillId="7"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9" fontId="10" fillId="0" borderId="24" xfId="1" applyNumberFormat="1" applyFont="1" applyFill="1" applyBorder="1" applyAlignment="1" applyProtection="1">
      <alignment horizontal="center" vertical="center" wrapText="1" readingOrder="1"/>
      <protection locked="0"/>
    </xf>
    <xf numFmtId="39" fontId="10" fillId="0" borderId="35" xfId="1" applyNumberFormat="1" applyFont="1" applyFill="1" applyBorder="1" applyAlignment="1" applyProtection="1">
      <alignment horizontal="center" vertical="center" wrapText="1" readingOrder="1"/>
      <protection locked="0"/>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25" xfId="0" applyFont="1" applyFill="1" applyBorder="1" applyAlignment="1">
      <alignment horizontal="center" vertical="center" wrapText="1" readingOrder="1"/>
    </xf>
    <xf numFmtId="0" fontId="12" fillId="6" borderId="35" xfId="0" applyFont="1" applyFill="1" applyBorder="1" applyAlignment="1">
      <alignment horizontal="center" vertical="center" wrapText="1" readingOrder="1"/>
    </xf>
    <xf numFmtId="0" fontId="19" fillId="0" borderId="21" xfId="0" applyFont="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20" fillId="0" borderId="0" xfId="0" applyFont="1" applyAlignment="1" applyProtection="1">
      <alignment horizontal="left" vertical="center"/>
      <protection locked="0"/>
    </xf>
    <xf numFmtId="0" fontId="20" fillId="0" borderId="17"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rgb="FFFFFF0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rgb="FFFFFF0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96344</xdr:colOff>
      <xdr:row>0</xdr:row>
      <xdr:rowOff>20290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6344" y="2029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8\Compartida%20PDI\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calculatedColumnFormula>Tabla1[[#This Row],[Física 
(E)]]/Tabla1[[#This Row],[Física
(C)]]</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J58"/>
  <sheetViews>
    <sheetView showGridLines="0" tabSelected="1" topLeftCell="A37" zoomScaleNormal="100" workbookViewId="0">
      <selection activeCell="C16" sqref="C16:J16"/>
    </sheetView>
  </sheetViews>
  <sheetFormatPr defaultColWidth="11.42578125" defaultRowHeight="15" x14ac:dyDescent="0.25"/>
  <cols>
    <col min="1" max="1" width="23" style="5" customWidth="1"/>
    <col min="2" max="2" width="14.42578125" style="5" customWidth="1"/>
    <col min="3" max="9" width="12.7109375" style="5" customWidth="1"/>
    <col min="10" max="10" width="30.42578125" style="5" customWidth="1"/>
  </cols>
  <sheetData>
    <row r="1" spans="1:10" ht="21.75" thickBot="1" x14ac:dyDescent="0.3">
      <c r="A1" s="37"/>
      <c r="B1" s="77" t="s">
        <v>44</v>
      </c>
      <c r="C1" s="78"/>
      <c r="D1" s="78"/>
      <c r="E1" s="78"/>
      <c r="F1" s="78"/>
      <c r="G1" s="78"/>
      <c r="H1" s="78"/>
      <c r="I1" s="78"/>
      <c r="J1" s="79"/>
    </row>
    <row r="2" spans="1:10" ht="21.75" thickBot="1" x14ac:dyDescent="0.3">
      <c r="A2" s="13"/>
      <c r="B2" s="80" t="s">
        <v>0</v>
      </c>
      <c r="C2" s="81"/>
      <c r="D2" s="80" t="s">
        <v>1</v>
      </c>
      <c r="E2" s="81"/>
      <c r="F2" s="81"/>
      <c r="G2" s="81"/>
      <c r="H2" s="82"/>
      <c r="I2" s="1" t="s">
        <v>2</v>
      </c>
      <c r="J2" s="2" t="s">
        <v>3</v>
      </c>
    </row>
    <row r="3" spans="1:10" ht="21.75" thickBot="1" x14ac:dyDescent="0.3">
      <c r="A3" s="14"/>
      <c r="B3" s="83" t="s">
        <v>4</v>
      </c>
      <c r="C3" s="84"/>
      <c r="D3" s="83"/>
      <c r="E3" s="84"/>
      <c r="F3" s="84"/>
      <c r="G3" s="84"/>
      <c r="H3" s="85"/>
      <c r="I3" s="29" t="s">
        <v>69</v>
      </c>
      <c r="J3" s="30">
        <v>1</v>
      </c>
    </row>
    <row r="4" spans="1:10" x14ac:dyDescent="0.25">
      <c r="A4" s="86"/>
      <c r="B4" s="87"/>
      <c r="C4" s="87"/>
      <c r="D4" s="88"/>
      <c r="E4" s="88"/>
      <c r="F4" s="88"/>
      <c r="G4" s="88"/>
      <c r="H4" s="88"/>
      <c r="I4" s="87"/>
      <c r="J4" s="89"/>
    </row>
    <row r="5" spans="1:10" ht="3" customHeight="1" x14ac:dyDescent="0.25">
      <c r="A5" s="74"/>
      <c r="B5" s="75"/>
      <c r="C5" s="75"/>
      <c r="D5" s="75"/>
      <c r="E5" s="75"/>
      <c r="F5" s="75"/>
      <c r="G5" s="75"/>
      <c r="H5" s="75"/>
      <c r="I5" s="75"/>
      <c r="J5" s="76"/>
    </row>
    <row r="6" spans="1:10" ht="15.75" x14ac:dyDescent="0.25">
      <c r="A6" s="39" t="s">
        <v>70</v>
      </c>
      <c r="B6" s="40"/>
      <c r="C6" s="40"/>
      <c r="D6" s="40"/>
      <c r="E6" s="40"/>
      <c r="F6" s="40"/>
      <c r="G6" s="40"/>
      <c r="H6" s="40"/>
      <c r="I6" s="40"/>
      <c r="J6" s="41"/>
    </row>
    <row r="7" spans="1:10" ht="15.75" x14ac:dyDescent="0.25">
      <c r="A7" s="52" t="s">
        <v>5</v>
      </c>
      <c r="B7" s="53"/>
      <c r="C7" s="53"/>
      <c r="D7" s="53"/>
      <c r="E7" s="53"/>
      <c r="F7" s="53"/>
      <c r="G7" s="53"/>
      <c r="H7" s="53"/>
      <c r="I7" s="53"/>
      <c r="J7" s="54"/>
    </row>
    <row r="8" spans="1:10" x14ac:dyDescent="0.25">
      <c r="A8" s="3" t="s">
        <v>6</v>
      </c>
      <c r="B8" s="49" t="s">
        <v>71</v>
      </c>
      <c r="C8" s="50"/>
      <c r="D8" s="50"/>
      <c r="E8" s="50"/>
      <c r="F8" s="50"/>
      <c r="G8" s="50"/>
      <c r="H8" s="50"/>
      <c r="I8" s="50"/>
      <c r="J8" s="51"/>
    </row>
    <row r="9" spans="1:10" ht="15" customHeight="1" x14ac:dyDescent="0.25">
      <c r="A9" s="15" t="s">
        <v>32</v>
      </c>
      <c r="B9" s="49" t="s">
        <v>72</v>
      </c>
      <c r="C9" s="50"/>
      <c r="D9" s="50"/>
      <c r="E9" s="50"/>
      <c r="F9" s="50"/>
      <c r="G9" s="50"/>
      <c r="H9" s="50"/>
      <c r="I9" s="50"/>
      <c r="J9" s="51"/>
    </row>
    <row r="10" spans="1:10" x14ac:dyDescent="0.25">
      <c r="A10" s="15" t="s">
        <v>33</v>
      </c>
      <c r="B10" s="49" t="s">
        <v>73</v>
      </c>
      <c r="C10" s="50"/>
      <c r="D10" s="50"/>
      <c r="E10" s="50"/>
      <c r="F10" s="50"/>
      <c r="G10" s="50"/>
      <c r="H10" s="50"/>
      <c r="I10" s="50"/>
      <c r="J10" s="51"/>
    </row>
    <row r="11" spans="1:10" ht="22.5" customHeight="1" x14ac:dyDescent="0.25">
      <c r="A11" s="3" t="s">
        <v>7</v>
      </c>
      <c r="B11" s="57" t="s">
        <v>74</v>
      </c>
      <c r="C11" s="90"/>
      <c r="D11" s="90"/>
      <c r="E11" s="90"/>
      <c r="F11" s="90"/>
      <c r="G11" s="90"/>
      <c r="H11" s="90"/>
      <c r="I11" s="90"/>
      <c r="J11" s="91"/>
    </row>
    <row r="12" spans="1:10" ht="29.25" customHeight="1" x14ac:dyDescent="0.25">
      <c r="A12" s="3" t="s">
        <v>8</v>
      </c>
      <c r="B12" s="57" t="s">
        <v>75</v>
      </c>
      <c r="C12" s="57"/>
      <c r="D12" s="57"/>
      <c r="E12" s="57"/>
      <c r="F12" s="57"/>
      <c r="G12" s="57"/>
      <c r="H12" s="57"/>
      <c r="I12" s="57"/>
      <c r="J12" s="58"/>
    </row>
    <row r="13" spans="1:10" ht="15.75" x14ac:dyDescent="0.25">
      <c r="A13" s="39" t="s">
        <v>9</v>
      </c>
      <c r="B13" s="40"/>
      <c r="C13" s="40"/>
      <c r="D13" s="40"/>
      <c r="E13" s="40"/>
      <c r="F13" s="40"/>
      <c r="G13" s="40"/>
      <c r="H13" s="40"/>
      <c r="I13" s="40"/>
      <c r="J13" s="41"/>
    </row>
    <row r="14" spans="1:10" ht="27.75" customHeight="1" x14ac:dyDescent="0.25">
      <c r="A14" s="3" t="s">
        <v>10</v>
      </c>
      <c r="B14" s="34">
        <v>3</v>
      </c>
      <c r="C14" s="73" t="str">
        <f>IFERROR(VLOOKUP(B14,'[1]Validacion datos'!A2:B5,2,FALSE),"")</f>
        <v>DESARROLLO PRODUCTIVO</v>
      </c>
      <c r="D14" s="73"/>
      <c r="E14" s="73"/>
      <c r="F14" s="73"/>
      <c r="G14" s="73"/>
      <c r="H14" s="73"/>
      <c r="I14" s="73"/>
      <c r="J14" s="73"/>
    </row>
    <row r="15" spans="1:10" ht="26.25" customHeight="1" x14ac:dyDescent="0.25">
      <c r="A15" s="3" t="s">
        <v>11</v>
      </c>
      <c r="B15" s="35">
        <v>3.3</v>
      </c>
      <c r="C15" s="73" t="str">
        <f>IFERROR(VLOOKUP(B15,'[1]Validacion datos'!A8:B26,2,FALSE),"")</f>
        <v>Competitividad e innovavión en un ambiente favorable a la cooperación y la responsabilidad social</v>
      </c>
      <c r="D15" s="73"/>
      <c r="E15" s="73"/>
      <c r="F15" s="73"/>
      <c r="G15" s="73"/>
      <c r="H15" s="73"/>
      <c r="I15" s="73"/>
      <c r="J15" s="73"/>
    </row>
    <row r="16" spans="1:10" ht="30.75" customHeight="1" x14ac:dyDescent="0.25">
      <c r="A16" s="3" t="s">
        <v>12</v>
      </c>
      <c r="B16" s="36" t="s">
        <v>54</v>
      </c>
      <c r="C16" s="73" t="str">
        <f>IFERROR(VLOOKUP(B16,'[1]Validacion datos'!D8:E64,2,FALSE),"")</f>
        <v>Desarrollar un entorno regulador que asegure un funcionamiento ordenado de los mercados y un clima de inversión y negocios pro-competitivo en un marco de responsabilidad social</v>
      </c>
      <c r="D16" s="73"/>
      <c r="E16" s="73"/>
      <c r="F16" s="73"/>
      <c r="G16" s="73"/>
      <c r="H16" s="73"/>
      <c r="I16" s="73"/>
      <c r="J16" s="73"/>
    </row>
    <row r="17" spans="1:10" ht="15.75" x14ac:dyDescent="0.25">
      <c r="A17" s="39" t="s">
        <v>13</v>
      </c>
      <c r="B17" s="40"/>
      <c r="C17" s="40"/>
      <c r="D17" s="40"/>
      <c r="E17" s="40"/>
      <c r="F17" s="40"/>
      <c r="G17" s="40"/>
      <c r="H17" s="40"/>
      <c r="I17" s="40"/>
      <c r="J17" s="41"/>
    </row>
    <row r="18" spans="1:10" ht="29.25" customHeight="1" x14ac:dyDescent="0.25">
      <c r="A18" s="3" t="s">
        <v>14</v>
      </c>
      <c r="B18" s="57" t="s">
        <v>89</v>
      </c>
      <c r="C18" s="57"/>
      <c r="D18" s="57"/>
      <c r="E18" s="57"/>
      <c r="F18" s="57"/>
      <c r="G18" s="57"/>
      <c r="H18" s="57"/>
      <c r="I18" s="57"/>
      <c r="J18" s="58"/>
    </row>
    <row r="19" spans="1:10" ht="47.25" customHeight="1" x14ac:dyDescent="0.25">
      <c r="A19" s="6" t="s">
        <v>15</v>
      </c>
      <c r="B19" s="57" t="s">
        <v>45</v>
      </c>
      <c r="C19" s="57"/>
      <c r="D19" s="57"/>
      <c r="E19" s="57"/>
      <c r="F19" s="57"/>
      <c r="G19" s="57"/>
      <c r="H19" s="57"/>
      <c r="I19" s="57"/>
      <c r="J19" s="58"/>
    </row>
    <row r="20" spans="1:10" ht="34.5" customHeight="1" x14ac:dyDescent="0.25">
      <c r="A20" s="6" t="s">
        <v>16</v>
      </c>
      <c r="B20" s="57" t="s">
        <v>46</v>
      </c>
      <c r="C20" s="57"/>
      <c r="D20" s="57"/>
      <c r="E20" s="57"/>
      <c r="F20" s="57"/>
      <c r="G20" s="57"/>
      <c r="H20" s="57"/>
      <c r="I20" s="57"/>
      <c r="J20" s="58"/>
    </row>
    <row r="21" spans="1:10" ht="35.25" customHeight="1" x14ac:dyDescent="0.25">
      <c r="A21" s="38" t="s">
        <v>34</v>
      </c>
      <c r="B21" s="46" t="s">
        <v>63</v>
      </c>
      <c r="C21" s="46"/>
      <c r="D21" s="46"/>
      <c r="E21" s="46"/>
      <c r="F21" s="46"/>
      <c r="G21" s="46"/>
      <c r="H21" s="46"/>
      <c r="I21" s="46"/>
      <c r="J21" s="47"/>
    </row>
    <row r="22" spans="1:10" ht="15.75" x14ac:dyDescent="0.25">
      <c r="A22" s="39" t="s">
        <v>17</v>
      </c>
      <c r="B22" s="40"/>
      <c r="C22" s="40"/>
      <c r="D22" s="40"/>
      <c r="E22" s="40"/>
      <c r="F22" s="40"/>
      <c r="G22" s="40"/>
      <c r="H22" s="40"/>
      <c r="I22" s="40"/>
      <c r="J22" s="41"/>
    </row>
    <row r="23" spans="1:10" ht="15.75" x14ac:dyDescent="0.25">
      <c r="A23" s="52" t="s">
        <v>76</v>
      </c>
      <c r="B23" s="53"/>
      <c r="C23" s="53"/>
      <c r="D23" s="53"/>
      <c r="E23" s="53"/>
      <c r="F23" s="53"/>
      <c r="G23" s="53"/>
      <c r="H23" s="53"/>
      <c r="I23" s="53"/>
      <c r="J23" s="54"/>
    </row>
    <row r="24" spans="1:10" ht="15" customHeight="1" x14ac:dyDescent="0.25">
      <c r="A24" s="68" t="s">
        <v>18</v>
      </c>
      <c r="B24" s="69"/>
      <c r="C24" s="70" t="s">
        <v>19</v>
      </c>
      <c r="D24" s="72"/>
      <c r="E24" s="72"/>
      <c r="F24" s="72" t="s">
        <v>20</v>
      </c>
      <c r="G24" s="72"/>
      <c r="H24" s="69"/>
      <c r="I24" s="70" t="s">
        <v>21</v>
      </c>
      <c r="J24" s="71"/>
    </row>
    <row r="25" spans="1:10" x14ac:dyDescent="0.25">
      <c r="A25" s="59">
        <v>329922596</v>
      </c>
      <c r="B25" s="60"/>
      <c r="C25" s="66">
        <v>353483140.07999998</v>
      </c>
      <c r="D25" s="67"/>
      <c r="E25" s="60"/>
      <c r="F25" s="66">
        <v>330239417.93000001</v>
      </c>
      <c r="G25" s="67"/>
      <c r="H25" s="60"/>
      <c r="I25" s="61">
        <f>F25/C25</f>
        <v>0.93424376012745758</v>
      </c>
      <c r="J25" s="62"/>
    </row>
    <row r="26" spans="1:10" ht="15.75" x14ac:dyDescent="0.25">
      <c r="A26" s="52" t="s">
        <v>60</v>
      </c>
      <c r="B26" s="53"/>
      <c r="C26" s="53"/>
      <c r="D26" s="53"/>
      <c r="E26" s="53"/>
      <c r="F26" s="53"/>
      <c r="G26" s="53"/>
      <c r="H26" s="53"/>
      <c r="I26" s="53"/>
      <c r="J26" s="54"/>
    </row>
    <row r="27" spans="1:10" ht="48.75" customHeight="1" x14ac:dyDescent="0.25">
      <c r="A27" s="4"/>
      <c r="B27"/>
      <c r="C27" s="63" t="s">
        <v>64</v>
      </c>
      <c r="D27" s="64"/>
      <c r="E27" s="63" t="s">
        <v>66</v>
      </c>
      <c r="F27" s="64"/>
      <c r="G27" s="63" t="s">
        <v>67</v>
      </c>
      <c r="H27" s="63"/>
      <c r="I27" s="63" t="s">
        <v>22</v>
      </c>
      <c r="J27" s="65"/>
    </row>
    <row r="28" spans="1:10" ht="38.25" x14ac:dyDescent="0.25">
      <c r="A28" s="7" t="s">
        <v>23</v>
      </c>
      <c r="B28" s="8" t="s">
        <v>24</v>
      </c>
      <c r="C28" s="8" t="s">
        <v>35</v>
      </c>
      <c r="D28" s="8" t="s">
        <v>36</v>
      </c>
      <c r="E28" s="8" t="s">
        <v>38</v>
      </c>
      <c r="F28" s="8" t="s">
        <v>39</v>
      </c>
      <c r="G28" s="8" t="s">
        <v>40</v>
      </c>
      <c r="H28" s="8" t="s">
        <v>41</v>
      </c>
      <c r="I28" s="8" t="s">
        <v>42</v>
      </c>
      <c r="J28" s="9" t="s">
        <v>43</v>
      </c>
    </row>
    <row r="29" spans="1:10" ht="60" x14ac:dyDescent="0.25">
      <c r="A29" s="17" t="s">
        <v>47</v>
      </c>
      <c r="B29" s="10" t="s">
        <v>50</v>
      </c>
      <c r="C29" s="22">
        <v>12073</v>
      </c>
      <c r="D29" s="23">
        <v>33750464</v>
      </c>
      <c r="E29" s="33">
        <v>2414.6</v>
      </c>
      <c r="F29" s="23">
        <v>8437616</v>
      </c>
      <c r="G29" s="24">
        <v>4329</v>
      </c>
      <c r="H29" s="23">
        <v>7095006.6699999999</v>
      </c>
      <c r="I29" s="31">
        <f>Tabla1[[#This Row],[Física 
(E)]]/Tabla1[[#This Row],[Física
(C)]]</f>
        <v>1.7928435351611034</v>
      </c>
      <c r="J29" s="25">
        <f>IF(H29&gt;0,H29/F29,0)</f>
        <v>0.84087811889045438</v>
      </c>
    </row>
    <row r="30" spans="1:10" ht="96.75" customHeight="1" x14ac:dyDescent="0.25">
      <c r="A30" s="32" t="s">
        <v>48</v>
      </c>
      <c r="B30" s="11" t="s">
        <v>51</v>
      </c>
      <c r="C30" s="22">
        <v>420</v>
      </c>
      <c r="D30" s="27">
        <v>15021555</v>
      </c>
      <c r="E30" s="26">
        <v>105</v>
      </c>
      <c r="F30" s="27">
        <v>3755388.75</v>
      </c>
      <c r="G30" s="28">
        <v>80.099999999999994</v>
      </c>
      <c r="H30" s="27">
        <v>2645487.5699999998</v>
      </c>
      <c r="I30" s="31">
        <f>Tabla1[[#This Row],[Física 
(E)]]/Tabla1[[#This Row],[Física
(C)]]</f>
        <v>0.76285714285714279</v>
      </c>
      <c r="J30" s="25">
        <f>IF(H30&gt;0,H30/F30,0)</f>
        <v>0.70445105583276824</v>
      </c>
    </row>
    <row r="31" spans="1:10" ht="90" x14ac:dyDescent="0.25">
      <c r="A31" s="17" t="s">
        <v>49</v>
      </c>
      <c r="B31" s="11" t="s">
        <v>52</v>
      </c>
      <c r="C31" s="22">
        <v>15000</v>
      </c>
      <c r="D31" s="23">
        <v>27067364</v>
      </c>
      <c r="E31" s="26">
        <v>3750</v>
      </c>
      <c r="F31" s="23">
        <v>6766841</v>
      </c>
      <c r="G31" s="28">
        <v>4937</v>
      </c>
      <c r="H31" s="27">
        <v>6493126.4000000004</v>
      </c>
      <c r="I31" s="31">
        <f>Tabla1[[#This Row],[Física 
(E)]]/Tabla1[[#This Row],[Física
(C)]]</f>
        <v>1.3165333333333333</v>
      </c>
      <c r="J31" s="25">
        <f>IF(H31&gt;0,H31/F31,0)</f>
        <v>0.95955060862225083</v>
      </c>
    </row>
    <row r="32" spans="1:10" ht="15.75" x14ac:dyDescent="0.25">
      <c r="A32" s="39" t="s">
        <v>25</v>
      </c>
      <c r="B32" s="40"/>
      <c r="C32" s="40"/>
      <c r="D32" s="40"/>
      <c r="E32" s="40"/>
      <c r="F32" s="40"/>
      <c r="G32" s="40"/>
      <c r="H32" s="40"/>
      <c r="I32" s="40"/>
      <c r="J32" s="41"/>
    </row>
    <row r="33" spans="1:10" ht="15.75" x14ac:dyDescent="0.25">
      <c r="A33" s="52" t="s">
        <v>26</v>
      </c>
      <c r="B33" s="53"/>
      <c r="C33" s="53"/>
      <c r="D33" s="53"/>
      <c r="E33" s="53"/>
      <c r="F33" s="53"/>
      <c r="G33" s="53"/>
      <c r="H33" s="53"/>
      <c r="I33" s="53"/>
      <c r="J33" s="54"/>
    </row>
    <row r="34" spans="1:10" x14ac:dyDescent="0.25">
      <c r="A34" s="18" t="s">
        <v>27</v>
      </c>
      <c r="B34" s="55" t="s">
        <v>78</v>
      </c>
      <c r="C34" s="55"/>
      <c r="D34" s="55"/>
      <c r="E34" s="55"/>
      <c r="F34" s="55"/>
      <c r="G34" s="55"/>
      <c r="H34" s="55"/>
      <c r="I34" s="55"/>
      <c r="J34" s="56"/>
    </row>
    <row r="35" spans="1:10" ht="30" x14ac:dyDescent="0.25">
      <c r="A35" s="12" t="s">
        <v>28</v>
      </c>
      <c r="B35" s="57" t="s">
        <v>53</v>
      </c>
      <c r="C35" s="57"/>
      <c r="D35" s="57"/>
      <c r="E35" s="57"/>
      <c r="F35" s="57"/>
      <c r="G35" s="57"/>
      <c r="H35" s="57"/>
      <c r="I35" s="57"/>
      <c r="J35" s="58"/>
    </row>
    <row r="36" spans="1:10" ht="70.5" customHeight="1" x14ac:dyDescent="0.25">
      <c r="A36" s="12" t="s">
        <v>29</v>
      </c>
      <c r="B36" s="57" t="s">
        <v>65</v>
      </c>
      <c r="C36" s="57"/>
      <c r="D36" s="57"/>
      <c r="E36" s="57"/>
      <c r="F36" s="57"/>
      <c r="G36" s="57"/>
      <c r="H36" s="57"/>
      <c r="I36" s="57"/>
      <c r="J36" s="58"/>
    </row>
    <row r="37" spans="1:10" ht="61.5" customHeight="1" x14ac:dyDescent="0.25">
      <c r="A37" s="19" t="s">
        <v>30</v>
      </c>
      <c r="B37" s="46" t="s">
        <v>90</v>
      </c>
      <c r="C37" s="46"/>
      <c r="D37" s="46"/>
      <c r="E37" s="46"/>
      <c r="F37" s="46"/>
      <c r="G37" s="46"/>
      <c r="H37" s="46"/>
      <c r="I37" s="46"/>
      <c r="J37" s="47"/>
    </row>
    <row r="38" spans="1:10" ht="19.5" customHeight="1" x14ac:dyDescent="0.25">
      <c r="A38" s="18" t="s">
        <v>27</v>
      </c>
      <c r="B38" s="55" t="s">
        <v>79</v>
      </c>
      <c r="C38" s="55"/>
      <c r="D38" s="55"/>
      <c r="E38" s="55"/>
      <c r="F38" s="55"/>
      <c r="G38" s="55"/>
      <c r="H38" s="55"/>
      <c r="I38" s="55"/>
      <c r="J38" s="56"/>
    </row>
    <row r="39" spans="1:10" ht="27.75" customHeight="1" x14ac:dyDescent="0.25">
      <c r="A39" s="12" t="s">
        <v>28</v>
      </c>
      <c r="B39" s="57" t="s">
        <v>77</v>
      </c>
      <c r="C39" s="57"/>
      <c r="D39" s="57"/>
      <c r="E39" s="57"/>
      <c r="F39" s="57"/>
      <c r="G39" s="57"/>
      <c r="H39" s="57"/>
      <c r="I39" s="57"/>
      <c r="J39" s="58"/>
    </row>
    <row r="40" spans="1:10" ht="53.25" customHeight="1" x14ac:dyDescent="0.25">
      <c r="A40" s="12" t="s">
        <v>29</v>
      </c>
      <c r="B40" s="57" t="s">
        <v>80</v>
      </c>
      <c r="C40" s="57"/>
      <c r="D40" s="57"/>
      <c r="E40" s="57"/>
      <c r="F40" s="57"/>
      <c r="G40" s="57"/>
      <c r="H40" s="57"/>
      <c r="I40" s="57"/>
      <c r="J40" s="58"/>
    </row>
    <row r="41" spans="1:10" ht="58.5" customHeight="1" x14ac:dyDescent="0.25">
      <c r="A41" s="19" t="s">
        <v>30</v>
      </c>
      <c r="B41" s="46" t="s">
        <v>81</v>
      </c>
      <c r="C41" s="46"/>
      <c r="D41" s="46"/>
      <c r="E41" s="46"/>
      <c r="F41" s="46"/>
      <c r="G41" s="46"/>
      <c r="H41" s="46"/>
      <c r="I41" s="46"/>
      <c r="J41" s="47"/>
    </row>
    <row r="42" spans="1:10" ht="27" customHeight="1" x14ac:dyDescent="0.25">
      <c r="A42" s="12" t="s">
        <v>27</v>
      </c>
      <c r="B42" s="57" t="s">
        <v>82</v>
      </c>
      <c r="C42" s="57"/>
      <c r="D42" s="57"/>
      <c r="E42" s="57"/>
      <c r="F42" s="57"/>
      <c r="G42" s="57"/>
      <c r="H42" s="57"/>
      <c r="I42" s="57"/>
      <c r="J42" s="58"/>
    </row>
    <row r="43" spans="1:10" ht="30" x14ac:dyDescent="0.25">
      <c r="A43" s="12" t="s">
        <v>28</v>
      </c>
      <c r="B43" s="57" t="s">
        <v>83</v>
      </c>
      <c r="C43" s="57"/>
      <c r="D43" s="57"/>
      <c r="E43" s="57"/>
      <c r="F43" s="57"/>
      <c r="G43" s="57"/>
      <c r="H43" s="57"/>
      <c r="I43" s="57"/>
      <c r="J43" s="58"/>
    </row>
    <row r="44" spans="1:10" ht="75.75" customHeight="1" x14ac:dyDescent="0.25">
      <c r="A44" s="12" t="s">
        <v>29</v>
      </c>
      <c r="B44" s="57" t="s">
        <v>84</v>
      </c>
      <c r="C44" s="57"/>
      <c r="D44" s="57"/>
      <c r="E44" s="57"/>
      <c r="F44" s="57"/>
      <c r="G44" s="57"/>
      <c r="H44" s="57"/>
      <c r="I44" s="57"/>
      <c r="J44" s="58"/>
    </row>
    <row r="45" spans="1:10" ht="69" customHeight="1" x14ac:dyDescent="0.25">
      <c r="A45" s="12" t="s">
        <v>30</v>
      </c>
      <c r="B45" s="57" t="s">
        <v>85</v>
      </c>
      <c r="C45" s="57"/>
      <c r="D45" s="57"/>
      <c r="E45" s="57"/>
      <c r="F45" s="57"/>
      <c r="G45" s="57"/>
      <c r="H45" s="57"/>
      <c r="I45" s="57"/>
      <c r="J45" s="58"/>
    </row>
    <row r="46" spans="1:10" ht="15.75" x14ac:dyDescent="0.25">
      <c r="A46" s="39" t="s">
        <v>31</v>
      </c>
      <c r="B46" s="40"/>
      <c r="C46" s="40"/>
      <c r="D46" s="40"/>
      <c r="E46" s="40"/>
      <c r="F46" s="40"/>
      <c r="G46" s="40"/>
      <c r="H46" s="40"/>
      <c r="I46" s="40"/>
      <c r="J46" s="41"/>
    </row>
    <row r="47" spans="1:10" ht="15.75" x14ac:dyDescent="0.25">
      <c r="A47" s="42" t="s">
        <v>86</v>
      </c>
      <c r="B47" s="43"/>
      <c r="C47" s="43"/>
      <c r="D47" s="43"/>
      <c r="E47" s="43"/>
      <c r="F47" s="43"/>
      <c r="G47" s="43"/>
      <c r="H47" s="43"/>
      <c r="I47" s="43"/>
      <c r="J47" s="44"/>
    </row>
    <row r="48" spans="1:10" x14ac:dyDescent="0.25">
      <c r="A48" s="45" t="s">
        <v>68</v>
      </c>
      <c r="B48" s="46"/>
      <c r="C48" s="46"/>
      <c r="D48" s="46"/>
      <c r="E48" s="46"/>
      <c r="F48" s="46"/>
      <c r="G48" s="46"/>
      <c r="H48" s="46"/>
      <c r="I48" s="46"/>
      <c r="J48" s="47"/>
    </row>
    <row r="49" spans="1:10" x14ac:dyDescent="0.25">
      <c r="A49" s="16"/>
      <c r="B49" s="16"/>
      <c r="C49" s="16"/>
      <c r="D49" s="16"/>
      <c r="E49" s="16"/>
      <c r="F49" s="16"/>
      <c r="G49" s="16"/>
      <c r="H49" s="16"/>
      <c r="I49" s="16"/>
      <c r="J49" s="16"/>
    </row>
    <row r="50" spans="1:10" x14ac:dyDescent="0.25">
      <c r="A50" s="48" t="s">
        <v>37</v>
      </c>
      <c r="B50" s="48"/>
      <c r="C50" s="48"/>
      <c r="D50" s="48"/>
      <c r="E50" s="48"/>
      <c r="F50" s="48"/>
      <c r="G50" s="48"/>
      <c r="H50" s="48"/>
      <c r="I50" s="48"/>
      <c r="J50" s="48"/>
    </row>
    <row r="52" spans="1:10" x14ac:dyDescent="0.25">
      <c r="A52" s="20" t="s">
        <v>55</v>
      </c>
      <c r="B52" s="21"/>
      <c r="C52" s="21"/>
      <c r="D52" s="20" t="s">
        <v>56</v>
      </c>
      <c r="E52" s="21"/>
      <c r="G52" s="21"/>
      <c r="H52" s="20" t="s">
        <v>57</v>
      </c>
      <c r="I52" s="21"/>
      <c r="J52" s="21"/>
    </row>
    <row r="53" spans="1:10" x14ac:dyDescent="0.25">
      <c r="A53" s="20"/>
      <c r="B53" s="21"/>
      <c r="C53" s="21"/>
      <c r="D53" s="21"/>
      <c r="E53" s="21"/>
      <c r="G53" s="21"/>
      <c r="H53" s="21"/>
      <c r="I53" s="21"/>
      <c r="J53" s="21"/>
    </row>
    <row r="54" spans="1:10" x14ac:dyDescent="0.25">
      <c r="A54" s="20"/>
      <c r="B54" s="21"/>
      <c r="C54" s="21"/>
      <c r="D54" s="21"/>
      <c r="E54" s="21"/>
      <c r="G54" s="21"/>
      <c r="H54" s="21"/>
      <c r="I54" s="21"/>
      <c r="J54" s="21"/>
    </row>
    <row r="55" spans="1:10" x14ac:dyDescent="0.25">
      <c r="A55" s="20"/>
      <c r="B55" s="21"/>
      <c r="C55" s="21"/>
      <c r="D55" s="21"/>
      <c r="E55" s="21"/>
      <c r="G55" s="21"/>
      <c r="H55" s="21"/>
      <c r="I55" s="21"/>
      <c r="J55" s="21"/>
    </row>
    <row r="56" spans="1:10" x14ac:dyDescent="0.25">
      <c r="A56" s="21"/>
      <c r="B56" s="21"/>
      <c r="C56" s="21"/>
      <c r="D56" s="21"/>
      <c r="E56" s="21"/>
      <c r="G56" s="21"/>
      <c r="H56" s="21"/>
      <c r="I56" s="21"/>
      <c r="J56" s="21"/>
    </row>
    <row r="57" spans="1:10" x14ac:dyDescent="0.25">
      <c r="A57" s="21" t="s">
        <v>87</v>
      </c>
      <c r="B57" s="21"/>
      <c r="C57" s="21"/>
      <c r="D57" s="21" t="s">
        <v>62</v>
      </c>
      <c r="E57" s="21"/>
      <c r="G57" s="21"/>
      <c r="H57" s="21" t="s">
        <v>58</v>
      </c>
      <c r="I57" s="21"/>
      <c r="J57" s="21"/>
    </row>
    <row r="58" spans="1:10" x14ac:dyDescent="0.25">
      <c r="A58" s="21" t="s">
        <v>88</v>
      </c>
      <c r="B58" s="21"/>
      <c r="C58" s="21"/>
      <c r="D58" s="21" t="s">
        <v>61</v>
      </c>
      <c r="E58" s="21"/>
      <c r="G58" s="21"/>
      <c r="H58" s="21" t="s">
        <v>59</v>
      </c>
      <c r="I58" s="21"/>
      <c r="J58" s="21"/>
    </row>
  </sheetData>
  <mergeCells count="56">
    <mergeCell ref="B43:J43"/>
    <mergeCell ref="B44:J44"/>
    <mergeCell ref="B45:J45"/>
    <mergeCell ref="B38:J38"/>
    <mergeCell ref="B39:J39"/>
    <mergeCell ref="B40:J40"/>
    <mergeCell ref="B41:J41"/>
    <mergeCell ref="B42:J42"/>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s>
  <phoneticPr fontId="21" type="noConversion"/>
  <dataValidations xWindow="499" yWindow="486" count="16">
    <dataValidation allowBlank="1" showInputMessage="1" showErrorMessage="1" prompt="Monto presupuestado para el producto" sqref="F28 E29:F31 D28 D30:D31" xr:uid="{247AEBBA-5BB4-404D-982B-514E41C68A75}"/>
    <dataValidation allowBlank="1" showInputMessage="1" showErrorMessage="1" prompt="Meta anual del indicador" sqref="E28 D30 C28:C29 C31" xr:uid="{F1CB8B99-164D-4F51-9E69-AECE57493A93}"/>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48:J49" xr:uid="{DA848EFB-3FC8-4206-B557-B09F4E34DBE3}"/>
    <dataValidation allowBlank="1" showInputMessage="1" showErrorMessage="1" prompt="De existir desvío, explicar razones." sqref="B37:J37 B41:J41 B45:J45" xr:uid="{15752D16-318A-466B-84D2-F16C378EE918}"/>
    <dataValidation allowBlank="1" showInputMessage="1" showErrorMessage="1" prompt="1. Describir lo plasmado en el presupuesto_x000a_2. Describir lo alcanzado en términos financieros y de producción " sqref="B40:J40 B36:J36 B44:J44" xr:uid="{A72D67B3-A10B-4E8F-9A22-A756D2816C9A}"/>
    <dataValidation allowBlank="1" showInputMessage="1" showErrorMessage="1" prompt="¿En qué consiste el producto? su objetivo" sqref="B35:J35 B39:J39 B43:J43" xr:uid="{C5CE3DEC-0EC8-49F9-8F89-90A444E4EB2F}"/>
    <dataValidation allowBlank="1" showInputMessage="1" showErrorMessage="1" prompt="Nombre del producto" sqref="B34:J34 B38:J38 B42:J42"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 allowBlank="1" showInputMessage="1" showErrorMessage="1" prompt="Monto ejecutado en el trimestre" sqref="H28:H31 D29"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 xr:uid="{2947E0C5-61A1-48DD-8DCD-04F9232477FC}"/>
  </dataValidations>
  <pageMargins left="0.7" right="0.7" top="0.75" bottom="0.75" header="0.3" footer="0.3"/>
  <pageSetup scale="78" fitToHeight="0" orientation="landscape" r:id="rId1"/>
  <rowBreaks count="2" manualBreakCount="2">
    <brk id="21" max="16383" man="1"/>
    <brk id="37" max="16383" man="1"/>
  </rowBreaks>
  <colBreaks count="1" manualBreakCount="1">
    <brk id="1" max="1048575" man="1"/>
  </colBreaks>
  <ignoredErrors>
    <ignoredError sqref="J29 J31 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Fany Javier Paulino</cp:lastModifiedBy>
  <cp:lastPrinted>2023-10-16T13:32:09Z</cp:lastPrinted>
  <dcterms:created xsi:type="dcterms:W3CDTF">2021-03-22T15:50:10Z</dcterms:created>
  <dcterms:modified xsi:type="dcterms:W3CDTF">2023-10-16T18:23:55Z</dcterms:modified>
</cp:coreProperties>
</file>